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730" windowHeight="11760"/>
  </bookViews>
  <sheets>
    <sheet name="損益計算書" sheetId="1" r:id="rId1"/>
    <sheet name="貸借対照表" sheetId="2" r:id="rId2"/>
  </sheets>
  <definedNames>
    <definedName name="_xlnm.Print_Area" localSheetId="0">損益計算書!$A$3:$J$48</definedName>
  </definedNames>
  <calcPr calcId="145621"/>
</workbook>
</file>

<file path=xl/calcChain.xml><?xml version="1.0" encoding="utf-8"?>
<calcChain xmlns="http://schemas.openxmlformats.org/spreadsheetml/2006/main">
  <c r="E19" i="1" l="1"/>
  <c r="E22" i="1" s="1"/>
  <c r="I22" i="1" s="1"/>
  <c r="G46" i="1"/>
  <c r="J35" i="2"/>
  <c r="H35" i="2"/>
  <c r="J28" i="2"/>
  <c r="J27" i="2"/>
  <c r="J24" i="2"/>
  <c r="J23" i="2"/>
  <c r="J19" i="2"/>
  <c r="H24" i="2"/>
  <c r="H19" i="2"/>
  <c r="J10" i="2"/>
  <c r="J9" i="2"/>
  <c r="J8" i="2"/>
  <c r="H10" i="2"/>
  <c r="F35" i="2"/>
  <c r="F24" i="2"/>
  <c r="F19" i="2"/>
  <c r="F10" i="2"/>
  <c r="G19" i="1"/>
  <c r="G22" i="1"/>
  <c r="G47" i="1" s="1"/>
  <c r="I20" i="1"/>
  <c r="I21" i="1"/>
  <c r="E45" i="1"/>
  <c r="I45" i="1" s="1"/>
  <c r="G45" i="1"/>
  <c r="I43" i="1"/>
  <c r="I31" i="1"/>
  <c r="I28" i="1"/>
  <c r="I29" i="1"/>
  <c r="I30" i="1"/>
  <c r="I32" i="1"/>
  <c r="I33" i="1"/>
  <c r="I34" i="1"/>
  <c r="I35" i="1"/>
  <c r="I36" i="1"/>
  <c r="I37" i="1"/>
  <c r="I38" i="1"/>
  <c r="I39" i="1"/>
  <c r="I40" i="1"/>
  <c r="I41" i="1"/>
  <c r="I42" i="1"/>
  <c r="I27" i="1"/>
  <c r="I10" i="1"/>
  <c r="I11" i="1"/>
  <c r="I12" i="1"/>
  <c r="I13" i="1"/>
  <c r="I14" i="1"/>
  <c r="I15" i="1"/>
  <c r="I16" i="1"/>
  <c r="I9" i="1"/>
  <c r="E46" i="1" l="1"/>
  <c r="I46" i="1" s="1"/>
  <c r="I19" i="1"/>
  <c r="E47" i="1"/>
  <c r="I47" i="1" s="1"/>
</calcChain>
</file>

<file path=xl/sharedStrings.xml><?xml version="1.0" encoding="utf-8"?>
<sst xmlns="http://schemas.openxmlformats.org/spreadsheetml/2006/main" count="94" uniqueCount="82">
  <si>
    <t>収　支　計　算　書</t>
    <rPh sb="0" eb="1">
      <t>オサム</t>
    </rPh>
    <rPh sb="2" eb="3">
      <t>シ</t>
    </rPh>
    <rPh sb="4" eb="5">
      <t>ケイ</t>
    </rPh>
    <rPh sb="6" eb="7">
      <t>サン</t>
    </rPh>
    <rPh sb="8" eb="9">
      <t>ショ</t>
    </rPh>
    <phoneticPr fontId="1"/>
  </si>
  <si>
    <t>科目</t>
    <rPh sb="0" eb="2">
      <t>カモク</t>
    </rPh>
    <phoneticPr fontId="1"/>
  </si>
  <si>
    <t>収入の部</t>
    <rPh sb="0" eb="2">
      <t>シュウニュウ</t>
    </rPh>
    <rPh sb="3" eb="4">
      <t>ブ</t>
    </rPh>
    <phoneticPr fontId="1"/>
  </si>
  <si>
    <t>当期収入合計</t>
    <rPh sb="0" eb="2">
      <t>トウキ</t>
    </rPh>
    <rPh sb="2" eb="4">
      <t>シュウニュウ</t>
    </rPh>
    <rPh sb="4" eb="6">
      <t>ゴウケイ</t>
    </rPh>
    <phoneticPr fontId="1"/>
  </si>
  <si>
    <t>支出の部</t>
    <rPh sb="0" eb="2">
      <t>シシュツ</t>
    </rPh>
    <rPh sb="3" eb="4">
      <t>ブ</t>
    </rPh>
    <phoneticPr fontId="1"/>
  </si>
  <si>
    <t>当期支出合計</t>
    <rPh sb="0" eb="2">
      <t>トウキ</t>
    </rPh>
    <rPh sb="2" eb="4">
      <t>シシュツ</t>
    </rPh>
    <rPh sb="4" eb="6">
      <t>ゴウケイ</t>
    </rPh>
    <phoneticPr fontId="1"/>
  </si>
  <si>
    <t>当期収支差額</t>
    <rPh sb="0" eb="2">
      <t>トウキ</t>
    </rPh>
    <rPh sb="2" eb="4">
      <t>シュウシ</t>
    </rPh>
    <rPh sb="4" eb="6">
      <t>サガク</t>
    </rPh>
    <phoneticPr fontId="1"/>
  </si>
  <si>
    <t>次期繰越収支差額</t>
    <rPh sb="0" eb="2">
      <t>ジキ</t>
    </rPh>
    <rPh sb="2" eb="4">
      <t>クリコシ</t>
    </rPh>
    <rPh sb="4" eb="6">
      <t>シュウシ</t>
    </rPh>
    <rPh sb="6" eb="8">
      <t>サガク</t>
    </rPh>
    <phoneticPr fontId="1"/>
  </si>
  <si>
    <t>貸　借　対　照　表</t>
    <rPh sb="0" eb="1">
      <t>カシ</t>
    </rPh>
    <rPh sb="2" eb="3">
      <t>シャク</t>
    </rPh>
    <rPh sb="4" eb="5">
      <t>タイ</t>
    </rPh>
    <rPh sb="6" eb="7">
      <t>テル</t>
    </rPh>
    <rPh sb="8" eb="9">
      <t>ヒョウ</t>
    </rPh>
    <phoneticPr fontId="1"/>
  </si>
  <si>
    <t>（単位：円）</t>
    <rPh sb="1" eb="3">
      <t>タンイ</t>
    </rPh>
    <rPh sb="4" eb="5">
      <t>エン</t>
    </rPh>
    <phoneticPr fontId="1"/>
  </si>
  <si>
    <t>資産の部</t>
    <rPh sb="0" eb="2">
      <t>シサン</t>
    </rPh>
    <rPh sb="3" eb="4">
      <t>ブ</t>
    </rPh>
    <phoneticPr fontId="1"/>
  </si>
  <si>
    <t>合　　　　　　計</t>
    <rPh sb="0" eb="1">
      <t>ア</t>
    </rPh>
    <rPh sb="7" eb="8">
      <t>ケイ</t>
    </rPh>
    <phoneticPr fontId="1"/>
  </si>
  <si>
    <t>負債・正味財産の部</t>
    <rPh sb="0" eb="2">
      <t>フサイ</t>
    </rPh>
    <rPh sb="3" eb="5">
      <t>ショウミ</t>
    </rPh>
    <rPh sb="5" eb="7">
      <t>ザイサン</t>
    </rPh>
    <rPh sb="8" eb="9">
      <t>ブ</t>
    </rPh>
    <phoneticPr fontId="1"/>
  </si>
  <si>
    <t>科　　　　　　目</t>
    <rPh sb="0" eb="1">
      <t>カ</t>
    </rPh>
    <rPh sb="7" eb="8">
      <t>メ</t>
    </rPh>
    <phoneticPr fontId="1"/>
  </si>
  <si>
    <t>合　　　　　計</t>
    <rPh sb="0" eb="1">
      <t>ア</t>
    </rPh>
    <rPh sb="6" eb="7">
      <t>ケイ</t>
    </rPh>
    <phoneticPr fontId="1"/>
  </si>
  <si>
    <t>摘要</t>
    <rPh sb="0" eb="2">
      <t>テキヨウ</t>
    </rPh>
    <phoneticPr fontId="1"/>
  </si>
  <si>
    <t>1.登録料</t>
    <rPh sb="2" eb="4">
      <t>トウロク</t>
    </rPh>
    <rPh sb="4" eb="5">
      <t>リョウ</t>
    </rPh>
    <phoneticPr fontId="1"/>
  </si>
  <si>
    <t>2.役員費</t>
    <rPh sb="2" eb="4">
      <t>ヤクイン</t>
    </rPh>
    <rPh sb="4" eb="5">
      <t>ヒ</t>
    </rPh>
    <phoneticPr fontId="1"/>
  </si>
  <si>
    <t>3.試合参加費</t>
    <rPh sb="2" eb="4">
      <t>シアイ</t>
    </rPh>
    <rPh sb="4" eb="6">
      <t>サンカ</t>
    </rPh>
    <rPh sb="6" eb="7">
      <t>ヒ</t>
    </rPh>
    <phoneticPr fontId="1"/>
  </si>
  <si>
    <t>4.謝礼金</t>
    <rPh sb="2" eb="5">
      <t>シャレイキン</t>
    </rPh>
    <phoneticPr fontId="1"/>
  </si>
  <si>
    <t>5.広告費</t>
    <rPh sb="2" eb="5">
      <t>コウコクヒ</t>
    </rPh>
    <phoneticPr fontId="1"/>
  </si>
  <si>
    <t>6.補助金</t>
    <rPh sb="2" eb="5">
      <t>ホジョキン</t>
    </rPh>
    <phoneticPr fontId="1"/>
  </si>
  <si>
    <t>7.負担金</t>
    <rPh sb="2" eb="5">
      <t>フタンキン</t>
    </rPh>
    <phoneticPr fontId="1"/>
  </si>
  <si>
    <t>1.競技会費</t>
    <rPh sb="2" eb="4">
      <t>キョウギ</t>
    </rPh>
    <rPh sb="4" eb="6">
      <t>カイヒ</t>
    </rPh>
    <phoneticPr fontId="1"/>
  </si>
  <si>
    <t>2.国際競技力向上費</t>
    <rPh sb="2" eb="4">
      <t>コクサイ</t>
    </rPh>
    <rPh sb="4" eb="6">
      <t>キョウギ</t>
    </rPh>
    <rPh sb="6" eb="7">
      <t>リョク</t>
    </rPh>
    <rPh sb="7" eb="9">
      <t>コウジョウ</t>
    </rPh>
    <rPh sb="9" eb="10">
      <t>ヒ</t>
    </rPh>
    <phoneticPr fontId="1"/>
  </si>
  <si>
    <t>3.競技力向上費</t>
    <rPh sb="2" eb="4">
      <t>キョウギ</t>
    </rPh>
    <rPh sb="4" eb="5">
      <t>リョク</t>
    </rPh>
    <rPh sb="5" eb="7">
      <t>コウジョウ</t>
    </rPh>
    <rPh sb="7" eb="8">
      <t>ヒ</t>
    </rPh>
    <phoneticPr fontId="1"/>
  </si>
  <si>
    <t>4.普及活動費</t>
    <rPh sb="2" eb="4">
      <t>フキュウ</t>
    </rPh>
    <rPh sb="4" eb="6">
      <t>カツドウ</t>
    </rPh>
    <rPh sb="6" eb="7">
      <t>ヒ</t>
    </rPh>
    <phoneticPr fontId="1"/>
  </si>
  <si>
    <t>Ⅰ.資産の部</t>
    <rPh sb="2" eb="4">
      <t>シサン</t>
    </rPh>
    <rPh sb="5" eb="6">
      <t>ブ</t>
    </rPh>
    <phoneticPr fontId="1"/>
  </si>
  <si>
    <t>現金</t>
    <rPh sb="0" eb="2">
      <t>ゲンキン</t>
    </rPh>
    <phoneticPr fontId="1"/>
  </si>
  <si>
    <t>普通預金</t>
    <rPh sb="0" eb="2">
      <t>フツウ</t>
    </rPh>
    <rPh sb="2" eb="4">
      <t>ヨキン</t>
    </rPh>
    <phoneticPr fontId="1"/>
  </si>
  <si>
    <t>計</t>
    <rPh sb="0" eb="1">
      <t>ケイ</t>
    </rPh>
    <phoneticPr fontId="1"/>
  </si>
  <si>
    <t>Ⅱ.負債の部</t>
    <rPh sb="2" eb="4">
      <t>フサイ</t>
    </rPh>
    <rPh sb="5" eb="6">
      <t>ブ</t>
    </rPh>
    <phoneticPr fontId="1"/>
  </si>
  <si>
    <t>預り金</t>
    <rPh sb="0" eb="1">
      <t>アズカ</t>
    </rPh>
    <rPh sb="2" eb="3">
      <t>キン</t>
    </rPh>
    <phoneticPr fontId="1"/>
  </si>
  <si>
    <t>Ⅲ.正味財産の部</t>
    <rPh sb="2" eb="4">
      <t>ショウミ</t>
    </rPh>
    <rPh sb="4" eb="6">
      <t>ザイサン</t>
    </rPh>
    <rPh sb="7" eb="8">
      <t>ブ</t>
    </rPh>
    <phoneticPr fontId="1"/>
  </si>
  <si>
    <t>差額</t>
    <rPh sb="0" eb="2">
      <t>サガク</t>
    </rPh>
    <phoneticPr fontId="1"/>
  </si>
  <si>
    <t>5.賞金</t>
    <rPh sb="2" eb="4">
      <t>ショウキン</t>
    </rPh>
    <phoneticPr fontId="1"/>
  </si>
  <si>
    <t>6.加盟費</t>
    <rPh sb="2" eb="4">
      <t>カメイ</t>
    </rPh>
    <rPh sb="4" eb="5">
      <t>ヒ</t>
    </rPh>
    <phoneticPr fontId="1"/>
  </si>
  <si>
    <t>7.通信費</t>
    <rPh sb="2" eb="5">
      <t>ツウシンヒ</t>
    </rPh>
    <phoneticPr fontId="1"/>
  </si>
  <si>
    <t>8.旅費交通費</t>
    <rPh sb="2" eb="4">
      <t>リョヒ</t>
    </rPh>
    <rPh sb="4" eb="7">
      <t>コウツウヒ</t>
    </rPh>
    <phoneticPr fontId="1"/>
  </si>
  <si>
    <t>10.事務用品費</t>
    <rPh sb="3" eb="5">
      <t>ジム</t>
    </rPh>
    <rPh sb="5" eb="7">
      <t>ヨウヒン</t>
    </rPh>
    <rPh sb="7" eb="8">
      <t>ヒ</t>
    </rPh>
    <phoneticPr fontId="1"/>
  </si>
  <si>
    <t>11.会議費</t>
    <rPh sb="3" eb="6">
      <t>カイギヒ</t>
    </rPh>
    <phoneticPr fontId="1"/>
  </si>
  <si>
    <t>12.交際費</t>
    <rPh sb="3" eb="5">
      <t>コウサイ</t>
    </rPh>
    <rPh sb="5" eb="6">
      <t>ヒ</t>
    </rPh>
    <phoneticPr fontId="1"/>
  </si>
  <si>
    <t>13.人件費</t>
    <rPh sb="3" eb="6">
      <t>ジンケンヒ</t>
    </rPh>
    <phoneticPr fontId="1"/>
  </si>
  <si>
    <t>14.支払報酬料</t>
    <rPh sb="3" eb="5">
      <t>シハライ</t>
    </rPh>
    <rPh sb="5" eb="7">
      <t>ホウシュウ</t>
    </rPh>
    <rPh sb="7" eb="8">
      <t>リョウ</t>
    </rPh>
    <phoneticPr fontId="1"/>
  </si>
  <si>
    <t>15.支払手数料</t>
    <rPh sb="3" eb="5">
      <t>シハライ</t>
    </rPh>
    <rPh sb="5" eb="8">
      <t>テスウリョウ</t>
    </rPh>
    <phoneticPr fontId="1"/>
  </si>
  <si>
    <t>16.租税公課</t>
    <rPh sb="3" eb="5">
      <t>ソゼイ</t>
    </rPh>
    <rPh sb="5" eb="7">
      <t>コウカ</t>
    </rPh>
    <phoneticPr fontId="1"/>
  </si>
  <si>
    <t>前期繰越収支差額</t>
    <rPh sb="0" eb="2">
      <t>ゼンキ</t>
    </rPh>
    <rPh sb="2" eb="4">
      <t>クリコシ</t>
    </rPh>
    <rPh sb="4" eb="6">
      <t>シュウシ</t>
    </rPh>
    <rPh sb="6" eb="8">
      <t>サガク</t>
    </rPh>
    <phoneticPr fontId="1"/>
  </si>
  <si>
    <t>収入合計</t>
    <rPh sb="0" eb="2">
      <t>シュウニュウ</t>
    </rPh>
    <rPh sb="2" eb="4">
      <t>ゴウケイ</t>
    </rPh>
    <phoneticPr fontId="1"/>
  </si>
  <si>
    <t>アジア大会別途積立金</t>
    <rPh sb="3" eb="5">
      <t>タイカイ</t>
    </rPh>
    <rPh sb="5" eb="7">
      <t>ベット</t>
    </rPh>
    <rPh sb="7" eb="9">
      <t>ツミタテ</t>
    </rPh>
    <rPh sb="9" eb="10">
      <t>キン</t>
    </rPh>
    <phoneticPr fontId="1"/>
  </si>
  <si>
    <t>理事費</t>
    <rPh sb="0" eb="2">
      <t>リジ</t>
    </rPh>
    <rPh sb="2" eb="3">
      <t>ヒ</t>
    </rPh>
    <phoneticPr fontId="1"/>
  </si>
  <si>
    <t>登録費・年会費</t>
    <rPh sb="0" eb="2">
      <t>トウロク</t>
    </rPh>
    <rPh sb="2" eb="3">
      <t>ヒ</t>
    </rPh>
    <rPh sb="4" eb="7">
      <t>ネンカイヒ</t>
    </rPh>
    <phoneticPr fontId="1"/>
  </si>
  <si>
    <t>謝金、賞金、出演料</t>
    <rPh sb="0" eb="2">
      <t>シャキン</t>
    </rPh>
    <rPh sb="3" eb="5">
      <t>ショウキン</t>
    </rPh>
    <rPh sb="6" eb="8">
      <t>シュツエン</t>
    </rPh>
    <rPh sb="8" eb="9">
      <t>リョウ</t>
    </rPh>
    <phoneticPr fontId="1"/>
  </si>
  <si>
    <t>海外遠征・強化合宿などの負担金</t>
    <rPh sb="0" eb="2">
      <t>カイガイ</t>
    </rPh>
    <rPh sb="2" eb="4">
      <t>エンセイ</t>
    </rPh>
    <rPh sb="5" eb="7">
      <t>キョウカ</t>
    </rPh>
    <rPh sb="7" eb="9">
      <t>ガッシュク</t>
    </rPh>
    <rPh sb="12" eb="15">
      <t>フタンキン</t>
    </rPh>
    <phoneticPr fontId="1"/>
  </si>
  <si>
    <t>IF/AF会費、JOC会費、JADA会費</t>
    <rPh sb="5" eb="7">
      <t>カイヒ</t>
    </rPh>
    <rPh sb="11" eb="13">
      <t>カイヒ</t>
    </rPh>
    <rPh sb="18" eb="20">
      <t>カイヒ</t>
    </rPh>
    <phoneticPr fontId="1"/>
  </si>
  <si>
    <t>電話代、郵送代</t>
    <rPh sb="0" eb="2">
      <t>デンワ</t>
    </rPh>
    <rPh sb="2" eb="3">
      <t>ダイ</t>
    </rPh>
    <rPh sb="4" eb="6">
      <t>ユウソウ</t>
    </rPh>
    <rPh sb="6" eb="7">
      <t>ダイ</t>
    </rPh>
    <phoneticPr fontId="1"/>
  </si>
  <si>
    <t>競技関連備品</t>
    <rPh sb="0" eb="2">
      <t>キョウギ</t>
    </rPh>
    <rPh sb="2" eb="4">
      <t>カンレン</t>
    </rPh>
    <rPh sb="4" eb="6">
      <t>ビヒン</t>
    </rPh>
    <phoneticPr fontId="1"/>
  </si>
  <si>
    <t>事務関連備品</t>
    <rPh sb="0" eb="2">
      <t>ジム</t>
    </rPh>
    <rPh sb="2" eb="4">
      <t>カンレン</t>
    </rPh>
    <rPh sb="4" eb="6">
      <t>ビヒン</t>
    </rPh>
    <phoneticPr fontId="1"/>
  </si>
  <si>
    <t>職員手当</t>
    <rPh sb="0" eb="2">
      <t>ショクイン</t>
    </rPh>
    <rPh sb="2" eb="4">
      <t>テアテ</t>
    </rPh>
    <phoneticPr fontId="1"/>
  </si>
  <si>
    <t>新庄行政書士、ルーチェ法律事務所</t>
    <rPh sb="0" eb="2">
      <t>シンジョウ</t>
    </rPh>
    <rPh sb="2" eb="4">
      <t>ギョウセイ</t>
    </rPh>
    <rPh sb="4" eb="6">
      <t>ショシ</t>
    </rPh>
    <rPh sb="11" eb="13">
      <t>ホウリツ</t>
    </rPh>
    <rPh sb="13" eb="15">
      <t>ジム</t>
    </rPh>
    <rPh sb="15" eb="16">
      <t>ショ</t>
    </rPh>
    <phoneticPr fontId="1"/>
  </si>
  <si>
    <t>振込手数料等</t>
    <rPh sb="0" eb="2">
      <t>フリコミ</t>
    </rPh>
    <rPh sb="2" eb="5">
      <t>テスウリョウ</t>
    </rPh>
    <rPh sb="5" eb="6">
      <t>トウ</t>
    </rPh>
    <phoneticPr fontId="1"/>
  </si>
  <si>
    <t>収入印紙代</t>
    <rPh sb="0" eb="2">
      <t>シュウニュウ</t>
    </rPh>
    <rPh sb="2" eb="4">
      <t>インシ</t>
    </rPh>
    <rPh sb="4" eb="5">
      <t>ダイ</t>
    </rPh>
    <phoneticPr fontId="1"/>
  </si>
  <si>
    <t>17.慶弔費</t>
    <rPh sb="3" eb="5">
      <t>ケイチョウ</t>
    </rPh>
    <rPh sb="5" eb="6">
      <t>ヒ</t>
    </rPh>
    <phoneticPr fontId="1"/>
  </si>
  <si>
    <t>（平成25年4月1日～平成26年3月31日）</t>
    <rPh sb="1" eb="3">
      <t>ヘイセイ</t>
    </rPh>
    <rPh sb="5" eb="6">
      <t>ネン</t>
    </rPh>
    <rPh sb="7" eb="8">
      <t>ガツ</t>
    </rPh>
    <rPh sb="9" eb="10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1"/>
  </si>
  <si>
    <t>平成26年3月31日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</si>
  <si>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平成25年度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</si>
  <si>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</si>
  <si>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　決算</t>
    <rPh sb="0" eb="2">
      <t>ヘイセイ</t>
    </rPh>
    <rPh sb="4" eb="5">
      <t>ネン</t>
    </rPh>
    <rPh sb="5" eb="6">
      <t>ド</t>
    </rPh>
    <rPh sb="7" eb="9">
      <t>ケッサン</t>
    </rPh>
    <phoneticPr fontId="1"/>
  </si>
  <si>
    <t>平成25年度　予算</t>
    <rPh sb="0" eb="2">
      <t>ヘイセイ</t>
    </rPh>
    <rPh sb="4" eb="5">
      <t>ネン</t>
    </rPh>
    <rPh sb="5" eb="6">
      <t>ド</t>
    </rPh>
    <rPh sb="7" eb="9">
      <t>ヨサン</t>
    </rPh>
    <phoneticPr fontId="1"/>
  </si>
  <si>
    <t>預金残高修正等</t>
    <rPh sb="0" eb="2">
      <t>ヨキン</t>
    </rPh>
    <rPh sb="2" eb="4">
      <t>ザンダカ</t>
    </rPh>
    <rPh sb="4" eb="6">
      <t>シュウセイ</t>
    </rPh>
    <rPh sb="6" eb="7">
      <t>トウ</t>
    </rPh>
    <phoneticPr fontId="1"/>
  </si>
  <si>
    <t>9.競技関連消耗品費</t>
    <rPh sb="2" eb="4">
      <t>キョウギ</t>
    </rPh>
    <rPh sb="4" eb="6">
      <t>カンレン</t>
    </rPh>
    <rPh sb="6" eb="9">
      <t>ショウモウヒン</t>
    </rPh>
    <rPh sb="9" eb="10">
      <t>ヒ</t>
    </rPh>
    <phoneticPr fontId="1"/>
  </si>
  <si>
    <t>8.雑収入</t>
    <rPh sb="2" eb="5">
      <t>ザッシュウニュウ</t>
    </rPh>
    <phoneticPr fontId="1"/>
  </si>
  <si>
    <t>大会プログラム広告料　㈱リブゲート50万　㈱津川15万　他</t>
    <rPh sb="0" eb="2">
      <t>タイカイ</t>
    </rPh>
    <rPh sb="7" eb="10">
      <t>コウコクリョウ</t>
    </rPh>
    <rPh sb="19" eb="20">
      <t>マン</t>
    </rPh>
    <rPh sb="22" eb="24">
      <t>ツガワ</t>
    </rPh>
    <rPh sb="26" eb="27">
      <t>マン</t>
    </rPh>
    <rPh sb="28" eb="29">
      <t>ホカ</t>
    </rPh>
    <phoneticPr fontId="1"/>
  </si>
  <si>
    <t>強化合宿、練習会、選考会他</t>
    <rPh sb="0" eb="2">
      <t>キョウカ</t>
    </rPh>
    <rPh sb="2" eb="4">
      <t>ガッシュク</t>
    </rPh>
    <rPh sb="5" eb="7">
      <t>レンシュウ</t>
    </rPh>
    <rPh sb="7" eb="8">
      <t>カイ</t>
    </rPh>
    <rPh sb="9" eb="12">
      <t>センコウカイ</t>
    </rPh>
    <rPh sb="12" eb="13">
      <t>ホカ</t>
    </rPh>
    <phoneticPr fontId="1"/>
  </si>
  <si>
    <t>競技関係者（外部）との打合せ飲食費</t>
    <rPh sb="0" eb="2">
      <t>キョウギ</t>
    </rPh>
    <rPh sb="2" eb="5">
      <t>カンケイシャ</t>
    </rPh>
    <rPh sb="6" eb="8">
      <t>ガイブ</t>
    </rPh>
    <rPh sb="11" eb="13">
      <t>ウチアワ</t>
    </rPh>
    <rPh sb="14" eb="16">
      <t>インショク</t>
    </rPh>
    <rPh sb="16" eb="17">
      <t>ヒ</t>
    </rPh>
    <phoneticPr fontId="1"/>
  </si>
  <si>
    <t>理事会、委員会等（内部）の打合せ会議費</t>
    <rPh sb="0" eb="3">
      <t>リジカイ</t>
    </rPh>
    <rPh sb="4" eb="7">
      <t>イインカイ</t>
    </rPh>
    <rPh sb="7" eb="8">
      <t>トウ</t>
    </rPh>
    <rPh sb="9" eb="11">
      <t>ナイブ</t>
    </rPh>
    <rPh sb="13" eb="15">
      <t>ウチアワ</t>
    </rPh>
    <rPh sb="16" eb="19">
      <t>カイギヒ</t>
    </rPh>
    <phoneticPr fontId="1"/>
  </si>
  <si>
    <t>出張旅費、旅費補助費、交通費</t>
    <rPh sb="0" eb="2">
      <t>シュッチョウ</t>
    </rPh>
    <rPh sb="2" eb="4">
      <t>リョヒ</t>
    </rPh>
    <rPh sb="5" eb="7">
      <t>リョヒ</t>
    </rPh>
    <rPh sb="7" eb="9">
      <t>ホジョ</t>
    </rPh>
    <rPh sb="9" eb="10">
      <t>ヒ</t>
    </rPh>
    <rPh sb="11" eb="14">
      <t>コウツウヒ</t>
    </rPh>
    <phoneticPr fontId="1"/>
  </si>
  <si>
    <t>記者会見代11万　ｼｽﾃﾑﾒﾝﾃﾅﾝｽ代4万　教本用写真撮影代7万</t>
    <rPh sb="0" eb="2">
      <t>キシャ</t>
    </rPh>
    <rPh sb="2" eb="4">
      <t>カイケン</t>
    </rPh>
    <rPh sb="4" eb="5">
      <t>ダイ</t>
    </rPh>
    <rPh sb="7" eb="8">
      <t>マン</t>
    </rPh>
    <rPh sb="19" eb="20">
      <t>ダイ</t>
    </rPh>
    <rPh sb="21" eb="22">
      <t>マン</t>
    </rPh>
    <rPh sb="23" eb="26">
      <t>キョウホンヨウ</t>
    </rPh>
    <rPh sb="26" eb="28">
      <t>シャシン</t>
    </rPh>
    <rPh sb="28" eb="30">
      <t>サツエイ</t>
    </rPh>
    <rPh sb="30" eb="31">
      <t>ダイ</t>
    </rPh>
    <rPh sb="32" eb="33">
      <t>マン</t>
    </rPh>
    <phoneticPr fontId="1"/>
  </si>
  <si>
    <t>平成26年度</t>
    <rPh sb="0" eb="2">
      <t>ヘイセイ</t>
    </rPh>
    <rPh sb="4" eb="6">
      <t>ネンド</t>
    </rPh>
    <phoneticPr fontId="1"/>
  </si>
  <si>
    <t>全日本選手権、オープン、新人戦、社会人、SEPAK BOWL</t>
  </si>
  <si>
    <t>全日本選手権、オープン、新人戦、社会人、SEPAK BOWL</t>
    <rPh sb="0" eb="3">
      <t>ゼンニホン</t>
    </rPh>
    <rPh sb="3" eb="5">
      <t>センシュ</t>
    </rPh>
    <rPh sb="5" eb="6">
      <t>ケン</t>
    </rPh>
    <rPh sb="12" eb="15">
      <t>シンジンセン</t>
    </rPh>
    <phoneticPr fontId="1"/>
  </si>
  <si>
    <t>強化交付金45万、ISTAF補助金60万</t>
    <rPh sb="0" eb="2">
      <t>キョウカ</t>
    </rPh>
    <rPh sb="2" eb="5">
      <t>コウフキン</t>
    </rPh>
    <rPh sb="7" eb="8">
      <t>マン</t>
    </rPh>
    <rPh sb="14" eb="17">
      <t>ホジョキン</t>
    </rPh>
    <rPh sb="19" eb="20">
      <t>マン</t>
    </rPh>
    <phoneticPr fontId="1"/>
  </si>
  <si>
    <t>国際大会親善大会、世界選手権大会　</t>
    <rPh sb="0" eb="2">
      <t>コクサイ</t>
    </rPh>
    <rPh sb="2" eb="4">
      <t>タイカイ</t>
    </rPh>
    <rPh sb="4" eb="6">
      <t>シンゼン</t>
    </rPh>
    <rPh sb="6" eb="8">
      <t>タイカイ</t>
    </rPh>
    <rPh sb="9" eb="11">
      <t>セカイ</t>
    </rPh>
    <rPh sb="11" eb="14">
      <t>センシュケン</t>
    </rPh>
    <rPh sb="14" eb="1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</si>
</sst>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3" xfId="0" applyBorder="1">
      <alignment vertical="center"/>
    </xf>
    <xf numFmtId="0" fontId="5" fillId="0" borderId="0" xfId="0" applyFont="1">
      <alignment vertical="center"/>
    </xf>
    <xf numFmtId="6" fontId="3" fillId="0" borderId="0" xfId="1" applyFont="1">
      <alignment vertical="center"/>
    </xf>
    <xf numFmtId="0" fontId="3" fillId="0" borderId="0" xfId="0" applyFont="1" applyFill="1" applyBorder="1">
      <alignment vertical="center"/>
    </xf>
    <xf numFmtId="6" fontId="5" fillId="0" borderId="0" xfId="1" applyFont="1">
      <alignment vertical="center"/>
    </xf>
    <xf numFmtId="0" fontId="7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2" xfId="0" applyFont="1" applyBorder="1">
      <alignment vertical="center"/>
    </xf>
    <xf numFmtId="6" fontId="6" fillId="0" borderId="30" xfId="1" applyFont="1" applyBorder="1">
      <alignment vertical="center"/>
    </xf>
    <xf numFmtId="0" fontId="6" fillId="0" borderId="31" xfId="0" applyFont="1" applyBorder="1">
      <alignment vertical="center"/>
    </xf>
    <xf numFmtId="0" fontId="6" fillId="0" borderId="0" xfId="0" applyFont="1">
      <alignment vertical="center"/>
    </xf>
    <xf numFmtId="0" fontId="6" fillId="0" borderId="5" xfId="0" quotePrefix="1" applyFont="1" applyBorder="1">
      <alignment vertical="center"/>
    </xf>
    <xf numFmtId="6" fontId="6" fillId="0" borderId="30" xfId="1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6" xfId="0" applyFont="1" applyBorder="1">
      <alignment vertical="center"/>
    </xf>
    <xf numFmtId="6" fontId="6" fillId="0" borderId="29" xfId="1" applyFont="1" applyBorder="1">
      <alignment vertical="center"/>
    </xf>
    <xf numFmtId="0" fontId="6" fillId="0" borderId="9" xfId="0" applyFont="1" applyBorder="1">
      <alignment vertical="center"/>
    </xf>
    <xf numFmtId="6" fontId="6" fillId="0" borderId="23" xfId="1" applyFont="1" applyBorder="1" applyAlignment="1">
      <alignment horizontal="right" vertical="center"/>
    </xf>
    <xf numFmtId="0" fontId="6" fillId="0" borderId="24" xfId="0" applyFont="1" applyBorder="1">
      <alignment vertical="center"/>
    </xf>
    <xf numFmtId="0" fontId="6" fillId="0" borderId="25" xfId="0" applyFont="1" applyBorder="1">
      <alignment vertical="center"/>
    </xf>
    <xf numFmtId="6" fontId="6" fillId="0" borderId="0" xfId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4" xfId="0" applyFont="1" applyBorder="1">
      <alignment vertical="center"/>
    </xf>
    <xf numFmtId="6" fontId="6" fillId="0" borderId="12" xfId="1" applyFont="1" applyBorder="1">
      <alignment vertical="center"/>
    </xf>
    <xf numFmtId="6" fontId="6" fillId="0" borderId="29" xfId="1" applyFont="1" applyBorder="1" applyAlignment="1">
      <alignment horizontal="right" vertical="center"/>
    </xf>
    <xf numFmtId="6" fontId="6" fillId="0" borderId="27" xfId="1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6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1" xfId="0" applyFont="1" applyBorder="1">
      <alignment vertical="center"/>
    </xf>
    <xf numFmtId="0" fontId="7" fillId="0" borderId="5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6" fontId="8" fillId="0" borderId="21" xfId="0" applyNumberFormat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6" fontId="10" fillId="0" borderId="21" xfId="0" applyNumberFormat="1" applyFont="1" applyBorder="1">
      <alignment vertical="center"/>
    </xf>
    <xf numFmtId="0" fontId="8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8" fillId="0" borderId="9" xfId="0" applyFont="1" applyBorder="1">
      <alignment vertical="center"/>
    </xf>
    <xf numFmtId="6" fontId="9" fillId="0" borderId="1" xfId="0" applyNumberFormat="1" applyFont="1" applyBorder="1">
      <alignment vertical="center"/>
    </xf>
    <xf numFmtId="0" fontId="8" fillId="0" borderId="20" xfId="0" applyFont="1" applyBorder="1">
      <alignment vertical="center"/>
    </xf>
    <xf numFmtId="0" fontId="7" fillId="0" borderId="5" xfId="0" quotePrefix="1" applyFont="1" applyBorder="1">
      <alignment vertical="center"/>
    </xf>
    <xf numFmtId="0" fontId="8" fillId="0" borderId="19" xfId="0" applyFont="1" applyBorder="1">
      <alignment vertical="center"/>
    </xf>
    <xf numFmtId="0" fontId="9" fillId="0" borderId="5" xfId="0" applyFont="1" applyBorder="1">
      <alignment vertical="center"/>
    </xf>
    <xf numFmtId="0" fontId="7" fillId="0" borderId="0" xfId="0" applyFont="1" applyAlignment="1">
      <alignment horizontal="right" vertical="center"/>
    </xf>
    <xf numFmtId="6" fontId="7" fillId="0" borderId="0" xfId="1" applyFo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6" fontId="6" fillId="0" borderId="22" xfId="1" applyFont="1" applyBorder="1" applyAlignment="1">
      <alignment horizontal="right" vertical="center"/>
    </xf>
    <xf numFmtId="6" fontId="6" fillId="0" borderId="12" xfId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6" fontId="6" fillId="0" borderId="28" xfId="1" applyFont="1" applyBorder="1" applyAlignment="1">
      <alignment horizontal="center" vertical="center"/>
    </xf>
    <xf numFmtId="6" fontId="6" fillId="0" borderId="29" xfId="1" applyFont="1" applyBorder="1" applyAlignment="1">
      <alignment horizontal="center" vertical="center"/>
    </xf>
    <xf numFmtId="6" fontId="6" fillId="0" borderId="22" xfId="1" applyFont="1" applyBorder="1" applyAlignment="1">
      <alignment horizontal="center" vertical="center"/>
    </xf>
    <xf numFmtId="6" fontId="6" fillId="0" borderId="12" xfId="1" applyFont="1" applyBorder="1" applyAlignment="1">
      <alignment horizontal="center" vertical="center"/>
    </xf>
    <xf numFmtId="6" fontId="6" fillId="0" borderId="23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6" fontId="6" fillId="0" borderId="23" xfId="1" applyFont="1" applyBorder="1" applyAlignment="1">
      <alignment horizontal="right" vertical="center"/>
    </xf>
    <xf numFmtId="6" fontId="6" fillId="0" borderId="16" xfId="1" applyFont="1" applyBorder="1" applyAlignment="1">
      <alignment horizontal="right" vertical="center"/>
    </xf>
    <xf numFmtId="6" fontId="6" fillId="0" borderId="0" xfId="1" applyFont="1" applyBorder="1" applyAlignment="1">
      <alignment horizontal="right" vertical="center"/>
    </xf>
    <xf numFmtId="6" fontId="6" fillId="0" borderId="18" xfId="1" applyFont="1" applyBorder="1" applyAlignment="1">
      <alignment horizontal="center" vertical="center"/>
    </xf>
    <xf numFmtId="6" fontId="6" fillId="0" borderId="13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6" fontId="6" fillId="0" borderId="10" xfId="0" applyNumberFormat="1" applyFont="1" applyBorder="1" applyAlignment="1">
      <alignment horizontal="right" vertical="center"/>
    </xf>
    <xf numFmtId="6" fontId="6" fillId="0" borderId="10" xfId="1" applyFont="1" applyBorder="1" applyAlignment="1">
      <alignment horizontal="right" vertical="center"/>
    </xf>
    <xf numFmtId="6" fontId="6" fillId="0" borderId="22" xfId="1" applyFont="1" applyBorder="1" applyAlignment="1">
      <alignment vertical="center"/>
    </xf>
    <xf numFmtId="6" fontId="6" fillId="0" borderId="12" xfId="1" applyFont="1" applyBorder="1" applyAlignment="1">
      <alignment vertical="center"/>
    </xf>
    <xf numFmtId="6" fontId="6" fillId="0" borderId="15" xfId="1" applyFont="1" applyBorder="1" applyAlignment="1">
      <alignment horizontal="right" vertical="center"/>
    </xf>
    <xf numFmtId="6" fontId="6" fillId="0" borderId="17" xfId="1" applyFont="1" applyBorder="1" applyAlignment="1">
      <alignment horizontal="right" vertical="center"/>
    </xf>
    <xf numFmtId="6" fontId="7" fillId="0" borderId="5" xfId="1" applyFont="1" applyBorder="1" applyAlignment="1">
      <alignment horizontal="right" vertical="center"/>
    </xf>
    <xf numFmtId="6" fontId="7" fillId="0" borderId="6" xfId="1" applyFont="1" applyBorder="1" applyAlignment="1">
      <alignment horizontal="right" vertical="center"/>
    </xf>
    <xf numFmtId="6" fontId="6" fillId="0" borderId="5" xfId="1" applyFont="1" applyBorder="1" applyAlignment="1">
      <alignment horizontal="right" vertical="center"/>
    </xf>
    <xf numFmtId="6" fontId="6" fillId="0" borderId="6" xfId="1" applyFont="1" applyBorder="1" applyAlignment="1">
      <alignment horizontal="right" vertical="center"/>
    </xf>
    <xf numFmtId="6" fontId="6" fillId="0" borderId="15" xfId="0" applyNumberFormat="1" applyFont="1" applyBorder="1" applyAlignment="1">
      <alignment horizontal="right" vertical="center"/>
    </xf>
    <xf numFmtId="6" fontId="6" fillId="0" borderId="17" xfId="0" applyNumberFormat="1" applyFont="1" applyBorder="1" applyAlignment="1">
      <alignment horizontal="right" vertical="center"/>
    </xf>
    <xf numFmtId="6" fontId="6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1" fontId="6" fillId="0" borderId="0" xfId="0" quotePrefix="1" applyNumberFormat="1" applyFont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26" xfId="0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52"/>
  <sheetViews>
    <sheetView tabSelected="1" topLeftCell="A7" workbookViewId="0">
      <selection activeCell="J31" sqref="J31"/>
    </sheetView>
  </sheetViews>
  <sheetFormatPr defaultRowHeight="13.5" x14ac:dyDescent="0.15"/>
  <cols>
    <col min="1" max="4" width="9" style="1"/>
    <col min="5" max="8" width="12.625" style="1" customWidth="1"/>
    <col min="9" max="9" width="19.75" style="7" customWidth="1"/>
    <col min="10" max="10" width="71.625" style="1" customWidth="1"/>
    <col min="11" max="16" width="9" style="1"/>
    <col min="17" max="17" width="14.625" style="1" bestFit="1" customWidth="1"/>
    <col min="18" max="18" width="33.5" style="1" customWidth="1"/>
    <col min="19" max="16384" width="9" style="1"/>
  </cols>
  <sheetData>
    <row r="3" spans="2:11" ht="17.25" x14ac:dyDescent="0.15">
      <c r="B3" s="83" t="s">
        <v>0</v>
      </c>
      <c r="C3" s="83"/>
      <c r="D3" s="83"/>
      <c r="E3" s="83"/>
      <c r="F3" s="83"/>
      <c r="G3" s="83"/>
      <c r="H3" s="83"/>
      <c r="I3" s="83"/>
      <c r="J3" s="83"/>
    </row>
    <row r="4" spans="2:11" ht="17.25" x14ac:dyDescent="0.15">
      <c r="B4" s="84" t="s">
        <v>62</v>
      </c>
      <c r="C4" s="84"/>
      <c r="D4" s="84"/>
      <c r="E4" s="84"/>
      <c r="F4" s="84"/>
      <c r="G4" s="84"/>
      <c r="H4" s="84"/>
      <c r="I4" s="84"/>
      <c r="J4" s="84"/>
    </row>
    <row r="5" spans="2:11" ht="18" thickBot="1" x14ac:dyDescent="0.2">
      <c r="B5" s="10"/>
      <c r="C5" s="10"/>
      <c r="D5" s="10"/>
      <c r="E5" s="10"/>
      <c r="F5" s="10"/>
      <c r="G5" s="10"/>
      <c r="H5" s="10"/>
      <c r="I5" s="56"/>
      <c r="J5" s="55" t="s">
        <v>9</v>
      </c>
    </row>
    <row r="6" spans="2:11" s="10" customFormat="1" ht="30" customHeight="1" x14ac:dyDescent="0.15">
      <c r="B6" s="60" t="s">
        <v>1</v>
      </c>
      <c r="C6" s="61"/>
      <c r="D6" s="62"/>
      <c r="E6" s="66" t="s">
        <v>66</v>
      </c>
      <c r="F6" s="62"/>
      <c r="G6" s="66" t="s">
        <v>67</v>
      </c>
      <c r="H6" s="61"/>
      <c r="I6" s="72" t="s">
        <v>34</v>
      </c>
      <c r="J6" s="70" t="s">
        <v>15</v>
      </c>
    </row>
    <row r="7" spans="2:11" s="10" customFormat="1" ht="30" customHeight="1" thickBot="1" x14ac:dyDescent="0.2">
      <c r="B7" s="63"/>
      <c r="C7" s="64"/>
      <c r="D7" s="65"/>
      <c r="E7" s="67"/>
      <c r="F7" s="65"/>
      <c r="G7" s="67"/>
      <c r="H7" s="64"/>
      <c r="I7" s="73"/>
      <c r="J7" s="71"/>
    </row>
    <row r="8" spans="2:11" s="16" customFormat="1" ht="30" customHeight="1" x14ac:dyDescent="0.15">
      <c r="B8" s="11" t="s">
        <v>2</v>
      </c>
      <c r="C8" s="12"/>
      <c r="D8" s="13"/>
      <c r="E8" s="12"/>
      <c r="F8" s="13"/>
      <c r="G8" s="12"/>
      <c r="H8" s="12"/>
      <c r="I8" s="14"/>
      <c r="J8" s="15"/>
    </row>
    <row r="9" spans="2:11" s="16" customFormat="1" ht="30" customHeight="1" x14ac:dyDescent="0.15">
      <c r="B9" s="17" t="s">
        <v>16</v>
      </c>
      <c r="C9" s="12"/>
      <c r="D9" s="13"/>
      <c r="E9" s="68">
        <v>2970000</v>
      </c>
      <c r="F9" s="69"/>
      <c r="G9" s="68">
        <v>3000000</v>
      </c>
      <c r="H9" s="80"/>
      <c r="I9" s="18">
        <f>E9-G9</f>
        <v>-30000</v>
      </c>
      <c r="J9" s="19" t="s">
        <v>50</v>
      </c>
    </row>
    <row r="10" spans="2:11" s="16" customFormat="1" ht="30" customHeight="1" x14ac:dyDescent="0.15">
      <c r="B10" s="17" t="s">
        <v>17</v>
      </c>
      <c r="C10" s="12"/>
      <c r="D10" s="13"/>
      <c r="E10" s="68">
        <v>15000</v>
      </c>
      <c r="F10" s="69"/>
      <c r="G10" s="68">
        <v>0</v>
      </c>
      <c r="H10" s="80"/>
      <c r="I10" s="18">
        <f t="shared" ref="I10:I16" si="0">E10-G10</f>
        <v>15000</v>
      </c>
      <c r="J10" s="19" t="s">
        <v>49</v>
      </c>
    </row>
    <row r="11" spans="2:11" s="16" customFormat="1" ht="30" customHeight="1" x14ac:dyDescent="0.15">
      <c r="B11" s="17" t="s">
        <v>18</v>
      </c>
      <c r="C11" s="12"/>
      <c r="D11" s="13"/>
      <c r="E11" s="68">
        <v>2252000</v>
      </c>
      <c r="F11" s="69"/>
      <c r="G11" s="68">
        <v>1900000</v>
      </c>
      <c r="H11" s="80"/>
      <c r="I11" s="18">
        <f t="shared" si="0"/>
        <v>352000</v>
      </c>
      <c r="J11" s="103" t="s">
        <v>79</v>
      </c>
      <c r="K11" s="11"/>
    </row>
    <row r="12" spans="2:11" s="16" customFormat="1" ht="30" customHeight="1" x14ac:dyDescent="0.15">
      <c r="B12" s="17" t="s">
        <v>19</v>
      </c>
      <c r="C12" s="12"/>
      <c r="D12" s="13"/>
      <c r="E12" s="68">
        <v>60000</v>
      </c>
      <c r="F12" s="69"/>
      <c r="G12" s="68">
        <v>1000000</v>
      </c>
      <c r="H12" s="80"/>
      <c r="I12" s="18">
        <f t="shared" si="0"/>
        <v>-940000</v>
      </c>
      <c r="J12" s="19" t="s">
        <v>51</v>
      </c>
    </row>
    <row r="13" spans="2:11" s="16" customFormat="1" ht="30" customHeight="1" x14ac:dyDescent="0.15">
      <c r="B13" s="17" t="s">
        <v>20</v>
      </c>
      <c r="C13" s="12"/>
      <c r="D13" s="13"/>
      <c r="E13" s="68">
        <v>855000</v>
      </c>
      <c r="F13" s="69"/>
      <c r="G13" s="68">
        <v>400000</v>
      </c>
      <c r="H13" s="80"/>
      <c r="I13" s="18">
        <f t="shared" si="0"/>
        <v>455000</v>
      </c>
      <c r="J13" s="19" t="s">
        <v>71</v>
      </c>
      <c r="K13" s="11"/>
    </row>
    <row r="14" spans="2:11" s="16" customFormat="1" ht="30" customHeight="1" x14ac:dyDescent="0.15">
      <c r="B14" s="17" t="s">
        <v>21</v>
      </c>
      <c r="C14" s="12"/>
      <c r="D14" s="13"/>
      <c r="E14" s="68">
        <v>1068798</v>
      </c>
      <c r="F14" s="69"/>
      <c r="G14" s="68">
        <v>850000</v>
      </c>
      <c r="H14" s="80"/>
      <c r="I14" s="18">
        <f t="shared" si="0"/>
        <v>218798</v>
      </c>
      <c r="J14" s="19" t="s">
        <v>80</v>
      </c>
      <c r="K14" s="11"/>
    </row>
    <row r="15" spans="2:11" s="16" customFormat="1" ht="30" customHeight="1" x14ac:dyDescent="0.15">
      <c r="B15" s="17" t="s">
        <v>22</v>
      </c>
      <c r="C15" s="12"/>
      <c r="D15" s="13"/>
      <c r="E15" s="68">
        <v>5560375</v>
      </c>
      <c r="F15" s="69"/>
      <c r="G15" s="68">
        <v>4550000</v>
      </c>
      <c r="H15" s="80"/>
      <c r="I15" s="18">
        <f t="shared" si="0"/>
        <v>1010375</v>
      </c>
      <c r="J15" s="19" t="s">
        <v>52</v>
      </c>
      <c r="K15" s="11"/>
    </row>
    <row r="16" spans="2:11" s="16" customFormat="1" ht="30" customHeight="1" x14ac:dyDescent="0.15">
      <c r="B16" s="17" t="s">
        <v>70</v>
      </c>
      <c r="C16" s="12"/>
      <c r="D16" s="13"/>
      <c r="E16" s="68">
        <v>851605</v>
      </c>
      <c r="F16" s="69"/>
      <c r="G16" s="68">
        <v>10000</v>
      </c>
      <c r="H16" s="80"/>
      <c r="I16" s="18">
        <f t="shared" si="0"/>
        <v>841605</v>
      </c>
      <c r="J16" s="20" t="s">
        <v>68</v>
      </c>
      <c r="K16" s="11"/>
    </row>
    <row r="17" spans="1:11" s="16" customFormat="1" ht="30" customHeight="1" x14ac:dyDescent="0.15">
      <c r="B17" s="17"/>
      <c r="C17" s="12"/>
      <c r="D17" s="13"/>
      <c r="E17" s="68"/>
      <c r="F17" s="69"/>
      <c r="G17" s="74"/>
      <c r="H17" s="75"/>
      <c r="I17" s="14"/>
      <c r="J17" s="20"/>
      <c r="K17" s="11"/>
    </row>
    <row r="18" spans="1:11" s="16" customFormat="1" ht="30" customHeight="1" thickBot="1" x14ac:dyDescent="0.2">
      <c r="B18" s="11"/>
      <c r="C18" s="12"/>
      <c r="D18" s="13"/>
      <c r="E18" s="67"/>
      <c r="F18" s="65"/>
      <c r="G18" s="81"/>
      <c r="H18" s="82"/>
      <c r="I18" s="21"/>
      <c r="J18" s="22"/>
    </row>
    <row r="19" spans="1:11" s="16" customFormat="1" ht="30" customHeight="1" thickBot="1" x14ac:dyDescent="0.2">
      <c r="B19" s="57" t="s">
        <v>3</v>
      </c>
      <c r="C19" s="58"/>
      <c r="D19" s="59"/>
      <c r="E19" s="76">
        <f>SUM(E9:F18)</f>
        <v>13632778</v>
      </c>
      <c r="F19" s="77"/>
      <c r="G19" s="78">
        <f>SUM(G9:H17)</f>
        <v>11710000</v>
      </c>
      <c r="H19" s="79"/>
      <c r="I19" s="23">
        <f>E19-G19</f>
        <v>1922778</v>
      </c>
      <c r="J19" s="24"/>
    </row>
    <row r="20" spans="1:11" s="16" customFormat="1" ht="30" customHeight="1" thickBot="1" x14ac:dyDescent="0.2">
      <c r="B20" s="57" t="s">
        <v>48</v>
      </c>
      <c r="C20" s="58"/>
      <c r="D20" s="59"/>
      <c r="E20" s="76">
        <v>4000000</v>
      </c>
      <c r="F20" s="85"/>
      <c r="G20" s="78">
        <v>4000000</v>
      </c>
      <c r="H20" s="86"/>
      <c r="I20" s="23">
        <f t="shared" ref="I20:I21" si="1">E20-G20</f>
        <v>0</v>
      </c>
      <c r="J20" s="25"/>
    </row>
    <row r="21" spans="1:11" s="16" customFormat="1" ht="30" customHeight="1" thickBot="1" x14ac:dyDescent="0.2">
      <c r="A21" s="20"/>
      <c r="B21" s="57" t="s">
        <v>46</v>
      </c>
      <c r="C21" s="58"/>
      <c r="D21" s="59"/>
      <c r="E21" s="76">
        <v>3713175</v>
      </c>
      <c r="F21" s="85"/>
      <c r="G21" s="78">
        <v>3713175</v>
      </c>
      <c r="H21" s="86"/>
      <c r="I21" s="23">
        <f t="shared" si="1"/>
        <v>0</v>
      </c>
      <c r="J21" s="25"/>
    </row>
    <row r="22" spans="1:11" s="16" customFormat="1" ht="30" customHeight="1" thickBot="1" x14ac:dyDescent="0.2">
      <c r="A22" s="20"/>
      <c r="B22" s="57" t="s">
        <v>47</v>
      </c>
      <c r="C22" s="58"/>
      <c r="D22" s="59"/>
      <c r="E22" s="76">
        <f>SUM(E19:F21)</f>
        <v>21345953</v>
      </c>
      <c r="F22" s="85"/>
      <c r="G22" s="78">
        <f>SUM(G19:H21)</f>
        <v>19423175</v>
      </c>
      <c r="H22" s="86"/>
      <c r="I22" s="23">
        <f>E22-G22</f>
        <v>1922778</v>
      </c>
      <c r="J22" s="24"/>
    </row>
    <row r="23" spans="1:11" s="16" customFormat="1" ht="30" customHeight="1" thickBot="1" x14ac:dyDescent="0.2">
      <c r="A23" s="12"/>
      <c r="B23" s="12"/>
      <c r="C23" s="12"/>
      <c r="D23" s="12"/>
      <c r="E23" s="12"/>
      <c r="F23" s="12"/>
      <c r="G23" s="12"/>
      <c r="H23" s="12"/>
      <c r="I23" s="26"/>
    </row>
    <row r="24" spans="1:11" s="16" customFormat="1" ht="30" customHeight="1" x14ac:dyDescent="0.15">
      <c r="A24" s="12"/>
      <c r="B24" s="60" t="s">
        <v>1</v>
      </c>
      <c r="C24" s="61"/>
      <c r="D24" s="62"/>
      <c r="E24" s="66" t="s">
        <v>66</v>
      </c>
      <c r="F24" s="62"/>
      <c r="G24" s="66" t="s">
        <v>67</v>
      </c>
      <c r="H24" s="61"/>
      <c r="I24" s="72" t="s">
        <v>34</v>
      </c>
      <c r="J24" s="70" t="s">
        <v>15</v>
      </c>
    </row>
    <row r="25" spans="1:11" s="16" customFormat="1" ht="30" customHeight="1" thickBot="1" x14ac:dyDescent="0.2">
      <c r="A25" s="12"/>
      <c r="B25" s="63"/>
      <c r="C25" s="64"/>
      <c r="D25" s="65"/>
      <c r="E25" s="67"/>
      <c r="F25" s="65"/>
      <c r="G25" s="67"/>
      <c r="H25" s="64"/>
      <c r="I25" s="73"/>
      <c r="J25" s="71"/>
    </row>
    <row r="26" spans="1:11" s="16" customFormat="1" ht="30" customHeight="1" x14ac:dyDescent="0.15">
      <c r="A26" s="12"/>
      <c r="B26" s="11" t="s">
        <v>4</v>
      </c>
      <c r="C26" s="12"/>
      <c r="D26" s="27"/>
      <c r="E26" s="12"/>
      <c r="F26" s="13"/>
      <c r="G26" s="12"/>
      <c r="H26" s="13"/>
      <c r="I26" s="14"/>
      <c r="J26" s="28"/>
    </row>
    <row r="27" spans="1:11" s="16" customFormat="1" ht="30" customHeight="1" x14ac:dyDescent="0.15">
      <c r="A27" s="12"/>
      <c r="B27" s="17" t="s">
        <v>23</v>
      </c>
      <c r="C27" s="12"/>
      <c r="D27" s="13"/>
      <c r="E27" s="68">
        <v>3183796</v>
      </c>
      <c r="F27" s="69"/>
      <c r="G27" s="68">
        <v>2500000</v>
      </c>
      <c r="H27" s="69"/>
      <c r="I27" s="18">
        <f t="shared" ref="I27:I43" si="2">E27-G27</f>
        <v>683796</v>
      </c>
      <c r="J27" s="20" t="s">
        <v>78</v>
      </c>
    </row>
    <row r="28" spans="1:11" s="16" customFormat="1" ht="30" customHeight="1" x14ac:dyDescent="0.15">
      <c r="B28" s="17" t="s">
        <v>24</v>
      </c>
      <c r="C28" s="12"/>
      <c r="D28" s="13"/>
      <c r="E28" s="68">
        <v>7434595</v>
      </c>
      <c r="F28" s="69"/>
      <c r="G28" s="68">
        <v>5050000</v>
      </c>
      <c r="H28" s="69"/>
      <c r="I28" s="18">
        <f t="shared" si="2"/>
        <v>2384595</v>
      </c>
      <c r="J28" s="20" t="s">
        <v>81</v>
      </c>
    </row>
    <row r="29" spans="1:11" s="16" customFormat="1" ht="30" customHeight="1" x14ac:dyDescent="0.15">
      <c r="B29" s="17" t="s">
        <v>25</v>
      </c>
      <c r="C29" s="12"/>
      <c r="D29" s="13"/>
      <c r="E29" s="68">
        <v>102180</v>
      </c>
      <c r="F29" s="69"/>
      <c r="G29" s="68">
        <v>100000</v>
      </c>
      <c r="H29" s="69"/>
      <c r="I29" s="18">
        <f t="shared" si="2"/>
        <v>2180</v>
      </c>
      <c r="J29" s="20" t="s">
        <v>72</v>
      </c>
    </row>
    <row r="30" spans="1:11" s="16" customFormat="1" ht="30" customHeight="1" x14ac:dyDescent="0.15">
      <c r="B30" s="17" t="s">
        <v>26</v>
      </c>
      <c r="C30" s="12"/>
      <c r="D30" s="13"/>
      <c r="E30" s="68">
        <v>229180</v>
      </c>
      <c r="F30" s="69"/>
      <c r="G30" s="68">
        <v>260000</v>
      </c>
      <c r="H30" s="69"/>
      <c r="I30" s="18">
        <f t="shared" si="2"/>
        <v>-30820</v>
      </c>
      <c r="J30" s="20" t="s">
        <v>76</v>
      </c>
    </row>
    <row r="31" spans="1:11" s="16" customFormat="1" ht="30" customHeight="1" x14ac:dyDescent="0.15">
      <c r="B31" s="17" t="s">
        <v>35</v>
      </c>
      <c r="C31" s="12"/>
      <c r="D31" s="13"/>
      <c r="E31" s="87">
        <v>0</v>
      </c>
      <c r="F31" s="88"/>
      <c r="G31" s="68">
        <v>650000</v>
      </c>
      <c r="H31" s="69"/>
      <c r="I31" s="18">
        <f t="shared" si="2"/>
        <v>-650000</v>
      </c>
      <c r="J31" s="20"/>
    </row>
    <row r="32" spans="1:11" s="16" customFormat="1" ht="30" customHeight="1" x14ac:dyDescent="0.15">
      <c r="B32" s="17" t="s">
        <v>36</v>
      </c>
      <c r="C32" s="12"/>
      <c r="D32" s="13"/>
      <c r="E32" s="68">
        <v>100000</v>
      </c>
      <c r="F32" s="69"/>
      <c r="G32" s="68">
        <v>130000</v>
      </c>
      <c r="H32" s="69"/>
      <c r="I32" s="18">
        <f t="shared" si="2"/>
        <v>-30000</v>
      </c>
      <c r="J32" s="20" t="s">
        <v>53</v>
      </c>
    </row>
    <row r="33" spans="2:17" s="16" customFormat="1" ht="30" customHeight="1" x14ac:dyDescent="0.15">
      <c r="B33" s="17" t="s">
        <v>37</v>
      </c>
      <c r="C33" s="12"/>
      <c r="D33" s="13"/>
      <c r="E33" s="68">
        <v>122218</v>
      </c>
      <c r="F33" s="69"/>
      <c r="G33" s="68">
        <v>100000</v>
      </c>
      <c r="H33" s="69"/>
      <c r="I33" s="18">
        <f t="shared" si="2"/>
        <v>22218</v>
      </c>
      <c r="J33" s="20" t="s">
        <v>54</v>
      </c>
    </row>
    <row r="34" spans="2:17" s="16" customFormat="1" ht="30" customHeight="1" x14ac:dyDescent="0.15">
      <c r="B34" s="17" t="s">
        <v>38</v>
      </c>
      <c r="C34" s="12"/>
      <c r="D34" s="13"/>
      <c r="E34" s="68">
        <v>455357</v>
      </c>
      <c r="F34" s="69"/>
      <c r="G34" s="68">
        <v>350000</v>
      </c>
      <c r="H34" s="69"/>
      <c r="I34" s="18">
        <f t="shared" si="2"/>
        <v>105357</v>
      </c>
      <c r="J34" s="20" t="s">
        <v>75</v>
      </c>
    </row>
    <row r="35" spans="2:17" s="16" customFormat="1" ht="30" customHeight="1" x14ac:dyDescent="0.15">
      <c r="B35" s="17" t="s">
        <v>69</v>
      </c>
      <c r="C35" s="12"/>
      <c r="D35" s="13"/>
      <c r="E35" s="68">
        <v>651088</v>
      </c>
      <c r="F35" s="69"/>
      <c r="G35" s="68">
        <v>200000</v>
      </c>
      <c r="H35" s="69"/>
      <c r="I35" s="18">
        <f t="shared" si="2"/>
        <v>451088</v>
      </c>
      <c r="J35" s="20" t="s">
        <v>55</v>
      </c>
    </row>
    <row r="36" spans="2:17" s="16" customFormat="1" ht="30" customHeight="1" x14ac:dyDescent="0.15">
      <c r="B36" s="17" t="s">
        <v>39</v>
      </c>
      <c r="C36" s="12"/>
      <c r="D36" s="13"/>
      <c r="E36" s="68">
        <v>44175</v>
      </c>
      <c r="F36" s="69"/>
      <c r="G36" s="68">
        <v>20000</v>
      </c>
      <c r="H36" s="69"/>
      <c r="I36" s="18">
        <f t="shared" si="2"/>
        <v>24175</v>
      </c>
      <c r="J36" s="20" t="s">
        <v>56</v>
      </c>
      <c r="K36" s="12"/>
    </row>
    <row r="37" spans="2:17" s="16" customFormat="1" ht="30" customHeight="1" x14ac:dyDescent="0.15">
      <c r="B37" s="17" t="s">
        <v>40</v>
      </c>
      <c r="C37" s="12"/>
      <c r="D37" s="13"/>
      <c r="E37" s="68">
        <v>86492</v>
      </c>
      <c r="F37" s="69"/>
      <c r="G37" s="68">
        <v>20000</v>
      </c>
      <c r="H37" s="69"/>
      <c r="I37" s="18">
        <f t="shared" si="2"/>
        <v>66492</v>
      </c>
      <c r="J37" s="20" t="s">
        <v>74</v>
      </c>
      <c r="K37" s="12"/>
    </row>
    <row r="38" spans="2:17" s="16" customFormat="1" ht="30" customHeight="1" x14ac:dyDescent="0.15">
      <c r="B38" s="17" t="s">
        <v>41</v>
      </c>
      <c r="C38" s="12"/>
      <c r="D38" s="13"/>
      <c r="E38" s="68">
        <v>46850</v>
      </c>
      <c r="F38" s="69"/>
      <c r="G38" s="68">
        <v>50000</v>
      </c>
      <c r="H38" s="69"/>
      <c r="I38" s="18">
        <f t="shared" si="2"/>
        <v>-3150</v>
      </c>
      <c r="J38" s="20" t="s">
        <v>73</v>
      </c>
      <c r="K38" s="12"/>
    </row>
    <row r="39" spans="2:17" s="16" customFormat="1" ht="30" customHeight="1" x14ac:dyDescent="0.15">
      <c r="B39" s="17" t="s">
        <v>42</v>
      </c>
      <c r="C39" s="12"/>
      <c r="D39" s="13"/>
      <c r="E39" s="68">
        <v>1600000</v>
      </c>
      <c r="F39" s="69"/>
      <c r="G39" s="68">
        <v>1300000</v>
      </c>
      <c r="H39" s="69"/>
      <c r="I39" s="18">
        <f t="shared" si="2"/>
        <v>300000</v>
      </c>
      <c r="J39" s="20" t="s">
        <v>57</v>
      </c>
      <c r="K39" s="12"/>
      <c r="L39" s="12"/>
    </row>
    <row r="40" spans="2:17" s="16" customFormat="1" ht="30" customHeight="1" x14ac:dyDescent="0.15">
      <c r="B40" s="17" t="s">
        <v>43</v>
      </c>
      <c r="C40" s="12"/>
      <c r="D40" s="13"/>
      <c r="E40" s="68">
        <v>454100</v>
      </c>
      <c r="F40" s="69"/>
      <c r="G40" s="68">
        <v>200000</v>
      </c>
      <c r="H40" s="69"/>
      <c r="I40" s="18">
        <f t="shared" si="2"/>
        <v>254100</v>
      </c>
      <c r="J40" s="20" t="s">
        <v>58</v>
      </c>
      <c r="K40" s="12"/>
    </row>
    <row r="41" spans="2:17" s="16" customFormat="1" ht="30" customHeight="1" x14ac:dyDescent="0.15">
      <c r="B41" s="17" t="s">
        <v>44</v>
      </c>
      <c r="C41" s="12"/>
      <c r="D41" s="13"/>
      <c r="E41" s="68">
        <v>42240</v>
      </c>
      <c r="F41" s="69"/>
      <c r="G41" s="68">
        <v>100000</v>
      </c>
      <c r="H41" s="69"/>
      <c r="I41" s="18">
        <f t="shared" si="2"/>
        <v>-57760</v>
      </c>
      <c r="J41" s="20" t="s">
        <v>59</v>
      </c>
      <c r="K41" s="12"/>
    </row>
    <row r="42" spans="2:17" s="16" customFormat="1" ht="30" customHeight="1" x14ac:dyDescent="0.15">
      <c r="B42" s="17" t="s">
        <v>45</v>
      </c>
      <c r="C42" s="12"/>
      <c r="D42" s="13"/>
      <c r="E42" s="68">
        <v>600</v>
      </c>
      <c r="F42" s="69"/>
      <c r="G42" s="68">
        <v>0</v>
      </c>
      <c r="H42" s="69"/>
      <c r="I42" s="18">
        <f t="shared" si="2"/>
        <v>600</v>
      </c>
      <c r="J42" s="20" t="s">
        <v>60</v>
      </c>
      <c r="K42" s="12"/>
    </row>
    <row r="43" spans="2:17" s="16" customFormat="1" ht="30" customHeight="1" x14ac:dyDescent="0.15">
      <c r="B43" s="17" t="s">
        <v>61</v>
      </c>
      <c r="C43" s="12"/>
      <c r="D43" s="13"/>
      <c r="E43" s="26"/>
      <c r="F43" s="29">
        <v>0</v>
      </c>
      <c r="G43" s="68">
        <v>100000</v>
      </c>
      <c r="H43" s="69"/>
      <c r="I43" s="18">
        <f t="shared" si="2"/>
        <v>-100000</v>
      </c>
      <c r="J43" s="20"/>
      <c r="K43" s="12"/>
      <c r="L43" s="12"/>
      <c r="M43" s="12"/>
      <c r="N43" s="12"/>
      <c r="O43" s="12"/>
      <c r="P43" s="12"/>
      <c r="Q43" s="12"/>
    </row>
    <row r="44" spans="2:17" s="16" customFormat="1" ht="30" customHeight="1" thickBot="1" x14ac:dyDescent="0.2">
      <c r="B44" s="11"/>
      <c r="C44" s="12"/>
      <c r="D44" s="13"/>
      <c r="E44" s="12"/>
      <c r="F44" s="13"/>
      <c r="G44" s="12"/>
      <c r="H44" s="13"/>
      <c r="I44" s="30"/>
      <c r="J44" s="22"/>
      <c r="K44" s="12"/>
      <c r="L44" s="12"/>
      <c r="M44" s="12"/>
      <c r="N44" s="12"/>
      <c r="O44" s="12"/>
      <c r="P44" s="12"/>
      <c r="Q44" s="12"/>
    </row>
    <row r="45" spans="2:17" s="16" customFormat="1" ht="30" customHeight="1" thickBot="1" x14ac:dyDescent="0.2">
      <c r="B45" s="57" t="s">
        <v>5</v>
      </c>
      <c r="C45" s="58"/>
      <c r="D45" s="59"/>
      <c r="E45" s="76">
        <f>SUM(E27:F44)</f>
        <v>14552871</v>
      </c>
      <c r="F45" s="77"/>
      <c r="G45" s="76">
        <f>SUM(G27:H43)</f>
        <v>11130000</v>
      </c>
      <c r="H45" s="77"/>
      <c r="I45" s="31">
        <f>E45-G45</f>
        <v>3422871</v>
      </c>
      <c r="J45" s="20"/>
      <c r="L45" s="12"/>
      <c r="M45" s="12"/>
      <c r="N45" s="12"/>
      <c r="O45" s="12"/>
      <c r="P45" s="12"/>
      <c r="Q45" s="12"/>
    </row>
    <row r="46" spans="2:17" s="16" customFormat="1" ht="30" customHeight="1" thickBot="1" x14ac:dyDescent="0.2">
      <c r="B46" s="57" t="s">
        <v>6</v>
      </c>
      <c r="C46" s="58"/>
      <c r="D46" s="59"/>
      <c r="E46" s="76">
        <f>E19-E45</f>
        <v>-920093</v>
      </c>
      <c r="F46" s="77"/>
      <c r="G46" s="76">
        <f>G19-G45</f>
        <v>580000</v>
      </c>
      <c r="H46" s="77"/>
      <c r="I46" s="31">
        <f>E46-G46</f>
        <v>-1500093</v>
      </c>
      <c r="J46" s="24"/>
      <c r="L46" s="12"/>
      <c r="M46" s="12"/>
      <c r="N46" s="12"/>
      <c r="O46" s="12"/>
      <c r="P46" s="12"/>
      <c r="Q46" s="12"/>
    </row>
    <row r="47" spans="2:17" s="16" customFormat="1" ht="30" customHeight="1" thickBot="1" x14ac:dyDescent="0.2">
      <c r="B47" s="57" t="s">
        <v>7</v>
      </c>
      <c r="C47" s="58"/>
      <c r="D47" s="59"/>
      <c r="E47" s="76">
        <f>E22-E45</f>
        <v>6793082</v>
      </c>
      <c r="F47" s="77"/>
      <c r="G47" s="76">
        <f>G22-G45</f>
        <v>8293175</v>
      </c>
      <c r="H47" s="77"/>
      <c r="I47" s="31">
        <f>E47-G47</f>
        <v>-1500093</v>
      </c>
      <c r="J47" s="22"/>
      <c r="L47" s="12"/>
      <c r="M47" s="12"/>
      <c r="N47" s="12"/>
      <c r="O47" s="12"/>
      <c r="P47" s="12"/>
      <c r="Q47" s="12"/>
    </row>
    <row r="48" spans="2:17" s="6" customFormat="1" x14ac:dyDescent="0.15">
      <c r="I48" s="9"/>
      <c r="L48" s="4"/>
      <c r="M48" s="4"/>
      <c r="N48" s="4"/>
      <c r="O48" s="4"/>
      <c r="P48" s="4"/>
      <c r="Q48" s="4"/>
    </row>
    <row r="49" spans="9:9" s="6" customFormat="1" x14ac:dyDescent="0.15">
      <c r="I49" s="9"/>
    </row>
    <row r="50" spans="9:9" s="6" customFormat="1" x14ac:dyDescent="0.15">
      <c r="I50" s="9"/>
    </row>
    <row r="51" spans="9:9" s="6" customFormat="1" x14ac:dyDescent="0.15">
      <c r="I51" s="9"/>
    </row>
    <row r="52" spans="9:9" s="6" customFormat="1" x14ac:dyDescent="0.15">
      <c r="I52" s="9"/>
    </row>
  </sheetData>
  <mergeCells count="86">
    <mergeCell ref="G47:H47"/>
    <mergeCell ref="E47:F47"/>
    <mergeCell ref="I24:I25"/>
    <mergeCell ref="E31:F31"/>
    <mergeCell ref="G42:H42"/>
    <mergeCell ref="G45:H45"/>
    <mergeCell ref="G27:H27"/>
    <mergeCell ref="G28:H28"/>
    <mergeCell ref="G29:H29"/>
    <mergeCell ref="G30:H30"/>
    <mergeCell ref="G46:H46"/>
    <mergeCell ref="G31:H31"/>
    <mergeCell ref="G43:H43"/>
    <mergeCell ref="G37:H37"/>
    <mergeCell ref="E46:F46"/>
    <mergeCell ref="E42:F42"/>
    <mergeCell ref="E45:F45"/>
    <mergeCell ref="B3:J3"/>
    <mergeCell ref="B4:J4"/>
    <mergeCell ref="B22:D22"/>
    <mergeCell ref="E22:F22"/>
    <mergeCell ref="E21:F21"/>
    <mergeCell ref="G21:H21"/>
    <mergeCell ref="G22:H22"/>
    <mergeCell ref="B20:D20"/>
    <mergeCell ref="E20:F20"/>
    <mergeCell ref="G20:H20"/>
    <mergeCell ref="G9:H9"/>
    <mergeCell ref="G10:H10"/>
    <mergeCell ref="G11:H11"/>
    <mergeCell ref="G15:H15"/>
    <mergeCell ref="G16:H16"/>
    <mergeCell ref="E39:F39"/>
    <mergeCell ref="E41:F41"/>
    <mergeCell ref="G38:H38"/>
    <mergeCell ref="G39:H39"/>
    <mergeCell ref="G40:H40"/>
    <mergeCell ref="G41:H41"/>
    <mergeCell ref="E27:F27"/>
    <mergeCell ref="E28:F28"/>
    <mergeCell ref="B6:D7"/>
    <mergeCell ref="E6:F7"/>
    <mergeCell ref="G36:H36"/>
    <mergeCell ref="G19:H19"/>
    <mergeCell ref="G32:H32"/>
    <mergeCell ref="G33:H33"/>
    <mergeCell ref="G34:H34"/>
    <mergeCell ref="G35:H35"/>
    <mergeCell ref="G12:H12"/>
    <mergeCell ref="G13:H13"/>
    <mergeCell ref="G14:H14"/>
    <mergeCell ref="G18:H18"/>
    <mergeCell ref="E18:F18"/>
    <mergeCell ref="E16:F16"/>
    <mergeCell ref="J6:J7"/>
    <mergeCell ref="J24:J25"/>
    <mergeCell ref="G6:H7"/>
    <mergeCell ref="B19:D19"/>
    <mergeCell ref="B21:D21"/>
    <mergeCell ref="E9:F9"/>
    <mergeCell ref="E10:F10"/>
    <mergeCell ref="E11:F11"/>
    <mergeCell ref="E12:F12"/>
    <mergeCell ref="E13:F13"/>
    <mergeCell ref="E14:F14"/>
    <mergeCell ref="E15:F15"/>
    <mergeCell ref="I6:I7"/>
    <mergeCell ref="G17:H17"/>
    <mergeCell ref="E19:F19"/>
    <mergeCell ref="E17:F17"/>
    <mergeCell ref="B47:D47"/>
    <mergeCell ref="B24:D25"/>
    <mergeCell ref="E24:F25"/>
    <mergeCell ref="G24:H25"/>
    <mergeCell ref="B45:D45"/>
    <mergeCell ref="B46:D46"/>
    <mergeCell ref="E29:F29"/>
    <mergeCell ref="E30:F30"/>
    <mergeCell ref="E32:F32"/>
    <mergeCell ref="E33:F33"/>
    <mergeCell ref="E34:F34"/>
    <mergeCell ref="E35:F35"/>
    <mergeCell ref="E36:F36"/>
    <mergeCell ref="E37:F37"/>
    <mergeCell ref="E38:F38"/>
    <mergeCell ref="E40:F40"/>
  </mergeCells>
  <phoneticPr fontId="1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8"/>
  <sheetViews>
    <sheetView zoomScaleNormal="100" workbookViewId="0">
      <selection activeCell="N9" sqref="N9"/>
    </sheetView>
  </sheetViews>
  <sheetFormatPr defaultRowHeight="13.5" x14ac:dyDescent="0.15"/>
  <cols>
    <col min="7" max="7" width="9" customWidth="1"/>
    <col min="10" max="10" width="20.75" customWidth="1"/>
  </cols>
  <sheetData>
    <row r="2" spans="1:10" ht="18" customHeight="1" x14ac:dyDescent="0.15">
      <c r="B2" s="83" t="s">
        <v>8</v>
      </c>
      <c r="C2" s="83"/>
      <c r="D2" s="83"/>
      <c r="E2" s="83"/>
      <c r="F2" s="83"/>
      <c r="G2" s="83"/>
      <c r="H2" s="83"/>
      <c r="I2" s="83"/>
      <c r="J2" s="83"/>
    </row>
    <row r="3" spans="1:10" ht="18" customHeight="1" x14ac:dyDescent="0.15">
      <c r="B3" s="100" t="s">
        <v>63</v>
      </c>
      <c r="C3" s="101"/>
      <c r="D3" s="101"/>
      <c r="E3" s="101"/>
      <c r="F3" s="101"/>
      <c r="G3" s="101"/>
      <c r="H3" s="101"/>
      <c r="I3" s="101"/>
      <c r="J3" s="101"/>
    </row>
    <row r="4" spans="1:10" ht="18" customHeight="1" thickBot="1" x14ac:dyDescent="0.2">
      <c r="B4" s="10"/>
      <c r="C4" s="10"/>
      <c r="D4" s="10"/>
      <c r="E4" s="10"/>
      <c r="F4" s="10"/>
      <c r="G4" s="55"/>
      <c r="H4" s="10"/>
      <c r="I4" s="32"/>
      <c r="J4" s="55" t="s">
        <v>9</v>
      </c>
    </row>
    <row r="5" spans="1:10" s="32" customFormat="1" ht="30" customHeight="1" thickBot="1" x14ac:dyDescent="0.2">
      <c r="B5" s="102" t="s">
        <v>10</v>
      </c>
      <c r="C5" s="102"/>
      <c r="D5" s="102"/>
      <c r="E5" s="102"/>
      <c r="F5" s="102"/>
      <c r="G5" s="102"/>
      <c r="H5" s="102"/>
      <c r="I5" s="102"/>
      <c r="J5" s="102"/>
    </row>
    <row r="6" spans="1:10" s="33" customFormat="1" ht="30" customHeight="1" thickBot="1" x14ac:dyDescent="0.2">
      <c r="B6" s="63" t="s">
        <v>13</v>
      </c>
      <c r="C6" s="64"/>
      <c r="D6" s="64"/>
      <c r="E6" s="71"/>
      <c r="F6" s="63" t="s">
        <v>77</v>
      </c>
      <c r="G6" s="71"/>
      <c r="H6" s="63" t="s">
        <v>64</v>
      </c>
      <c r="I6" s="71"/>
      <c r="J6" s="34" t="s">
        <v>34</v>
      </c>
    </row>
    <row r="7" spans="1:10" s="32" customFormat="1" ht="30" customHeight="1" x14ac:dyDescent="0.15">
      <c r="B7" s="17" t="s">
        <v>27</v>
      </c>
      <c r="C7" s="35"/>
      <c r="D7" s="35"/>
      <c r="E7" s="36"/>
      <c r="F7" s="35"/>
      <c r="G7" s="37"/>
      <c r="H7" s="10"/>
      <c r="I7" s="38"/>
      <c r="J7" s="39"/>
    </row>
    <row r="8" spans="1:10" s="32" customFormat="1" ht="30" customHeight="1" x14ac:dyDescent="0.15">
      <c r="B8" s="40"/>
      <c r="C8" s="41" t="s">
        <v>28</v>
      </c>
      <c r="D8" s="35"/>
      <c r="E8" s="37"/>
      <c r="F8" s="91">
        <v>377989</v>
      </c>
      <c r="G8" s="92"/>
      <c r="H8" s="91">
        <v>5151</v>
      </c>
      <c r="I8" s="92"/>
      <c r="J8" s="42">
        <f>F8-H8</f>
        <v>372838</v>
      </c>
    </row>
    <row r="9" spans="1:10" s="32" customFormat="1" ht="30" customHeight="1" x14ac:dyDescent="0.15">
      <c r="B9" s="40"/>
      <c r="C9" s="41" t="s">
        <v>29</v>
      </c>
      <c r="D9" s="35"/>
      <c r="E9" s="37"/>
      <c r="F9" s="91">
        <v>6441193</v>
      </c>
      <c r="G9" s="92"/>
      <c r="H9" s="91">
        <v>7708024</v>
      </c>
      <c r="I9" s="92"/>
      <c r="J9" s="42">
        <f>F9-H9</f>
        <v>-1266831</v>
      </c>
    </row>
    <row r="10" spans="1:10" s="32" customFormat="1" ht="30" customHeight="1" x14ac:dyDescent="0.15">
      <c r="B10" s="11"/>
      <c r="C10" s="43" t="s">
        <v>30</v>
      </c>
      <c r="D10" s="12"/>
      <c r="E10" s="20"/>
      <c r="F10" s="93">
        <f>SUM(F8:G9)</f>
        <v>6819182</v>
      </c>
      <c r="G10" s="94"/>
      <c r="H10" s="93">
        <f>SUM(H8:I9)</f>
        <v>7713175</v>
      </c>
      <c r="I10" s="94"/>
      <c r="J10" s="44">
        <f>F10-H10</f>
        <v>-893993</v>
      </c>
    </row>
    <row r="11" spans="1:10" s="32" customFormat="1" ht="30" customHeight="1" x14ac:dyDescent="0.15">
      <c r="B11" s="40"/>
      <c r="C11" s="35"/>
      <c r="D11" s="35"/>
      <c r="E11" s="37"/>
      <c r="F11" s="35"/>
      <c r="G11" s="37"/>
      <c r="H11" s="10"/>
      <c r="I11" s="45"/>
      <c r="J11" s="39"/>
    </row>
    <row r="12" spans="1:10" s="32" customFormat="1" ht="30" customHeight="1" x14ac:dyDescent="0.15">
      <c r="A12" s="45"/>
      <c r="B12" s="10"/>
      <c r="C12" s="35"/>
      <c r="D12" s="35"/>
      <c r="E12" s="37"/>
      <c r="F12" s="35"/>
      <c r="G12" s="37"/>
      <c r="H12" s="10"/>
      <c r="I12" s="45"/>
      <c r="J12" s="39"/>
    </row>
    <row r="13" spans="1:10" s="32" customFormat="1" ht="30" customHeight="1" x14ac:dyDescent="0.15">
      <c r="A13" s="45"/>
      <c r="B13" s="35"/>
      <c r="C13" s="10"/>
      <c r="D13" s="35"/>
      <c r="E13" s="37"/>
      <c r="F13" s="35"/>
      <c r="G13" s="37"/>
      <c r="H13" s="10"/>
      <c r="I13" s="45"/>
      <c r="J13" s="39"/>
    </row>
    <row r="14" spans="1:10" s="32" customFormat="1" ht="30" customHeight="1" x14ac:dyDescent="0.15">
      <c r="A14" s="45"/>
      <c r="B14" s="35"/>
      <c r="C14" s="35"/>
      <c r="D14" s="35"/>
      <c r="E14" s="37"/>
      <c r="F14" s="35"/>
      <c r="G14" s="37"/>
      <c r="H14" s="10"/>
      <c r="I14" s="45"/>
      <c r="J14" s="39"/>
    </row>
    <row r="15" spans="1:10" s="32" customFormat="1" ht="30" customHeight="1" x14ac:dyDescent="0.15">
      <c r="A15" s="45"/>
      <c r="B15" s="35"/>
      <c r="C15" s="35"/>
      <c r="D15" s="35"/>
      <c r="E15" s="37"/>
      <c r="F15" s="35"/>
      <c r="G15" s="37"/>
      <c r="H15" s="10"/>
      <c r="I15" s="45"/>
      <c r="J15" s="39"/>
    </row>
    <row r="16" spans="1:10" s="32" customFormat="1" ht="30" customHeight="1" x14ac:dyDescent="0.15">
      <c r="B16" s="40"/>
      <c r="C16" s="35"/>
      <c r="D16" s="35"/>
      <c r="E16" s="37"/>
      <c r="F16" s="35"/>
      <c r="G16" s="37"/>
      <c r="H16" s="10"/>
      <c r="I16" s="45"/>
      <c r="J16" s="39"/>
    </row>
    <row r="17" spans="2:10" s="32" customFormat="1" ht="30" customHeight="1" x14ac:dyDescent="0.15">
      <c r="B17" s="40"/>
      <c r="C17" s="35"/>
      <c r="D17" s="35"/>
      <c r="E17" s="37"/>
      <c r="F17" s="35"/>
      <c r="G17" s="37"/>
      <c r="H17" s="10"/>
      <c r="I17" s="45"/>
      <c r="J17" s="39"/>
    </row>
    <row r="18" spans="2:10" s="32" customFormat="1" ht="30" customHeight="1" thickBot="1" x14ac:dyDescent="0.2">
      <c r="B18" s="46"/>
      <c r="C18" s="47"/>
      <c r="D18" s="47"/>
      <c r="E18" s="48"/>
      <c r="F18" s="47"/>
      <c r="G18" s="48"/>
      <c r="H18" s="46"/>
      <c r="I18" s="49"/>
      <c r="J18" s="39"/>
    </row>
    <row r="19" spans="2:10" s="33" customFormat="1" ht="30" customHeight="1" thickBot="1" x14ac:dyDescent="0.2">
      <c r="B19" s="57" t="s">
        <v>11</v>
      </c>
      <c r="C19" s="58"/>
      <c r="D19" s="58"/>
      <c r="E19" s="99"/>
      <c r="F19" s="95">
        <f>SUM(F10)</f>
        <v>6819182</v>
      </c>
      <c r="G19" s="96"/>
      <c r="H19" s="95">
        <f>SUM(H10)</f>
        <v>7713175</v>
      </c>
      <c r="I19" s="96"/>
      <c r="J19" s="50">
        <f>F19-H19</f>
        <v>-893993</v>
      </c>
    </row>
    <row r="20" spans="2:10" s="32" customFormat="1" ht="30" customHeight="1" thickBot="1" x14ac:dyDescent="0.2">
      <c r="B20" s="57" t="s">
        <v>12</v>
      </c>
      <c r="C20" s="58"/>
      <c r="D20" s="58"/>
      <c r="E20" s="58"/>
      <c r="F20" s="58"/>
      <c r="G20" s="58"/>
      <c r="H20" s="58"/>
      <c r="I20" s="58"/>
      <c r="J20" s="99"/>
    </row>
    <row r="21" spans="2:10" s="33" customFormat="1" ht="30" customHeight="1" thickBot="1" x14ac:dyDescent="0.2">
      <c r="B21" s="57" t="s">
        <v>13</v>
      </c>
      <c r="C21" s="58"/>
      <c r="D21" s="58"/>
      <c r="E21" s="99"/>
      <c r="F21" s="63" t="s">
        <v>64</v>
      </c>
      <c r="G21" s="71"/>
      <c r="H21" s="63" t="s">
        <v>65</v>
      </c>
      <c r="I21" s="71"/>
      <c r="J21" s="34" t="s">
        <v>34</v>
      </c>
    </row>
    <row r="22" spans="2:10" s="32" customFormat="1" ht="30" customHeight="1" x14ac:dyDescent="0.15">
      <c r="B22" s="17" t="s">
        <v>31</v>
      </c>
      <c r="C22" s="35"/>
      <c r="D22" s="35"/>
      <c r="E22" s="37"/>
      <c r="F22" s="35"/>
      <c r="G22" s="37"/>
      <c r="H22" s="10"/>
      <c r="I22" s="45"/>
      <c r="J22" s="51"/>
    </row>
    <row r="23" spans="2:10" s="32" customFormat="1" ht="30" customHeight="1" x14ac:dyDescent="0.15">
      <c r="B23" s="40"/>
      <c r="C23" s="12" t="s">
        <v>32</v>
      </c>
      <c r="D23" s="35"/>
      <c r="E23" s="37"/>
      <c r="F23" s="91">
        <v>26100</v>
      </c>
      <c r="G23" s="92"/>
      <c r="H23" s="91">
        <v>0</v>
      </c>
      <c r="I23" s="92"/>
      <c r="J23" s="42">
        <f>F23-H23</f>
        <v>26100</v>
      </c>
    </row>
    <row r="24" spans="2:10" s="32" customFormat="1" ht="30" customHeight="1" x14ac:dyDescent="0.15">
      <c r="B24" s="11"/>
      <c r="C24" s="43" t="s">
        <v>30</v>
      </c>
      <c r="D24" s="12"/>
      <c r="E24" s="20"/>
      <c r="F24" s="97">
        <f>F23</f>
        <v>26100</v>
      </c>
      <c r="G24" s="98"/>
      <c r="H24" s="97">
        <f>H23</f>
        <v>0</v>
      </c>
      <c r="I24" s="98"/>
      <c r="J24" s="44">
        <f>F24-H24</f>
        <v>26100</v>
      </c>
    </row>
    <row r="25" spans="2:10" s="32" customFormat="1" ht="30" customHeight="1" x14ac:dyDescent="0.15">
      <c r="B25" s="52"/>
      <c r="C25" s="35"/>
      <c r="D25" s="35"/>
      <c r="E25" s="37"/>
      <c r="F25" s="35"/>
      <c r="G25" s="37"/>
      <c r="H25" s="10"/>
      <c r="I25" s="45"/>
      <c r="J25" s="39"/>
    </row>
    <row r="26" spans="2:10" s="32" customFormat="1" ht="30" customHeight="1" x14ac:dyDescent="0.15">
      <c r="B26" s="40"/>
      <c r="C26" s="35"/>
      <c r="D26" s="35"/>
      <c r="E26" s="37"/>
      <c r="F26" s="35"/>
      <c r="G26" s="37"/>
      <c r="H26" s="10"/>
      <c r="I26" s="45"/>
      <c r="J26" s="39"/>
    </row>
    <row r="27" spans="2:10" s="32" customFormat="1" ht="30" customHeight="1" x14ac:dyDescent="0.15">
      <c r="B27" s="17" t="s">
        <v>33</v>
      </c>
      <c r="C27" s="35"/>
      <c r="D27" s="35"/>
      <c r="E27" s="37"/>
      <c r="F27" s="91">
        <v>6793082</v>
      </c>
      <c r="G27" s="92"/>
      <c r="H27" s="91">
        <v>7713175</v>
      </c>
      <c r="I27" s="92"/>
      <c r="J27" s="42">
        <f>F27-H27</f>
        <v>-920093</v>
      </c>
    </row>
    <row r="28" spans="2:10" s="32" customFormat="1" ht="30" customHeight="1" x14ac:dyDescent="0.15">
      <c r="B28" s="11"/>
      <c r="C28" s="43" t="s">
        <v>30</v>
      </c>
      <c r="D28" s="12"/>
      <c r="E28" s="20"/>
      <c r="F28" s="93">
        <v>6793082</v>
      </c>
      <c r="G28" s="94"/>
      <c r="H28" s="93">
        <v>7713175</v>
      </c>
      <c r="I28" s="94"/>
      <c r="J28" s="44">
        <f>F28-H28</f>
        <v>-920093</v>
      </c>
    </row>
    <row r="29" spans="2:10" s="32" customFormat="1" ht="30" customHeight="1" x14ac:dyDescent="0.15">
      <c r="B29" s="40"/>
      <c r="C29" s="35"/>
      <c r="D29" s="35"/>
      <c r="E29" s="37"/>
      <c r="F29" s="35"/>
      <c r="G29" s="37"/>
      <c r="H29" s="10"/>
      <c r="I29" s="45"/>
      <c r="J29" s="39"/>
    </row>
    <row r="30" spans="2:10" s="32" customFormat="1" ht="30" customHeight="1" x14ac:dyDescent="0.15">
      <c r="B30" s="40"/>
      <c r="C30" s="35"/>
      <c r="D30" s="35"/>
      <c r="E30" s="37"/>
      <c r="F30" s="35"/>
      <c r="G30" s="37"/>
      <c r="H30" s="10"/>
      <c r="I30" s="45"/>
      <c r="J30" s="39"/>
    </row>
    <row r="31" spans="2:10" s="32" customFormat="1" ht="30" customHeight="1" x14ac:dyDescent="0.15">
      <c r="B31" s="40"/>
      <c r="C31" s="35"/>
      <c r="D31" s="35"/>
      <c r="E31" s="37"/>
      <c r="F31" s="35"/>
      <c r="G31" s="37"/>
      <c r="H31" s="10"/>
      <c r="I31" s="45"/>
      <c r="J31" s="39"/>
    </row>
    <row r="32" spans="2:10" s="32" customFormat="1" ht="30" customHeight="1" x14ac:dyDescent="0.15">
      <c r="B32" s="40"/>
      <c r="C32" s="35"/>
      <c r="D32" s="35"/>
      <c r="E32" s="37"/>
      <c r="F32" s="35"/>
      <c r="G32" s="37"/>
      <c r="H32" s="10"/>
      <c r="I32" s="45"/>
      <c r="J32" s="39"/>
    </row>
    <row r="33" spans="2:11" s="32" customFormat="1" ht="30" customHeight="1" x14ac:dyDescent="0.15">
      <c r="B33" s="40"/>
      <c r="C33" s="35"/>
      <c r="D33" s="35"/>
      <c r="E33" s="37"/>
      <c r="F33" s="35"/>
      <c r="G33" s="37"/>
      <c r="H33" s="10"/>
      <c r="I33" s="45"/>
      <c r="J33" s="39"/>
    </row>
    <row r="34" spans="2:11" s="32" customFormat="1" ht="30" customHeight="1" thickBot="1" x14ac:dyDescent="0.2">
      <c r="B34" s="40"/>
      <c r="C34" s="35"/>
      <c r="D34" s="35"/>
      <c r="E34" s="37"/>
      <c r="F34" s="35"/>
      <c r="G34" s="37"/>
      <c r="H34" s="46"/>
      <c r="I34" s="49"/>
      <c r="J34" s="53"/>
    </row>
    <row r="35" spans="2:11" s="33" customFormat="1" ht="30" customHeight="1" thickBot="1" x14ac:dyDescent="0.2">
      <c r="B35" s="57" t="s">
        <v>14</v>
      </c>
      <c r="C35" s="58"/>
      <c r="D35" s="58"/>
      <c r="E35" s="99"/>
      <c r="F35" s="89">
        <f>F24+F28</f>
        <v>6819182</v>
      </c>
      <c r="G35" s="90"/>
      <c r="H35" s="89">
        <f>H24+H28</f>
        <v>7713175</v>
      </c>
      <c r="I35" s="90"/>
      <c r="J35" s="50">
        <f>J24+J28</f>
        <v>-893993</v>
      </c>
      <c r="K35" s="54"/>
    </row>
    <row r="36" spans="2:11" x14ac:dyDescent="0.15">
      <c r="B36" s="2"/>
      <c r="C36" s="2"/>
      <c r="D36" s="2"/>
      <c r="E36" s="2"/>
      <c r="F36" s="2"/>
      <c r="G36" s="2"/>
      <c r="H36" s="1"/>
      <c r="I36" s="5"/>
    </row>
    <row r="37" spans="2:11" x14ac:dyDescent="0.15">
      <c r="B37" s="3"/>
      <c r="C37" s="3"/>
      <c r="D37" s="3"/>
      <c r="E37" s="3"/>
      <c r="F37" s="3"/>
      <c r="G37" s="3"/>
      <c r="H37" s="1"/>
    </row>
    <row r="38" spans="2:11" x14ac:dyDescent="0.15">
      <c r="B38" s="3"/>
      <c r="C38" s="3"/>
      <c r="D38" s="3"/>
      <c r="E38" s="3"/>
      <c r="F38" s="3"/>
      <c r="G38" s="3"/>
      <c r="H38" s="1"/>
    </row>
    <row r="39" spans="2:11" x14ac:dyDescent="0.15">
      <c r="B39" s="3"/>
      <c r="C39" s="3"/>
      <c r="D39" s="3"/>
      <c r="E39" s="3"/>
      <c r="F39" s="3"/>
      <c r="G39" s="3"/>
      <c r="H39" s="1"/>
    </row>
    <row r="40" spans="2:11" x14ac:dyDescent="0.15">
      <c r="B40" s="3"/>
      <c r="C40" s="3"/>
      <c r="D40" s="3"/>
      <c r="E40" s="3"/>
      <c r="F40" s="3"/>
      <c r="G40" s="3"/>
      <c r="H40" s="1"/>
    </row>
    <row r="41" spans="2:11" x14ac:dyDescent="0.15">
      <c r="B41" s="3"/>
      <c r="C41" s="3"/>
      <c r="D41" s="3"/>
      <c r="E41" s="3"/>
      <c r="F41" s="3"/>
      <c r="G41" s="3"/>
      <c r="H41" s="1"/>
    </row>
    <row r="42" spans="2:11" x14ac:dyDescent="0.15">
      <c r="B42" s="3"/>
      <c r="C42" s="3"/>
      <c r="D42" s="3"/>
      <c r="E42" s="3"/>
      <c r="F42" s="3"/>
      <c r="G42" s="3"/>
      <c r="H42" s="1"/>
    </row>
    <row r="44" spans="2:11" x14ac:dyDescent="0.15">
      <c r="B44" s="8"/>
    </row>
    <row r="45" spans="2:11" x14ac:dyDescent="0.15">
      <c r="B45" s="8"/>
    </row>
    <row r="47" spans="2:11" x14ac:dyDescent="0.15">
      <c r="B47" s="8"/>
    </row>
    <row r="48" spans="2:11" x14ac:dyDescent="0.15">
      <c r="B48" s="8"/>
    </row>
  </sheetData>
  <mergeCells count="30">
    <mergeCell ref="H21:I21"/>
    <mergeCell ref="B2:J2"/>
    <mergeCell ref="B3:J3"/>
    <mergeCell ref="F27:G27"/>
    <mergeCell ref="F28:G28"/>
    <mergeCell ref="B5:J5"/>
    <mergeCell ref="B6:E6"/>
    <mergeCell ref="F21:G21"/>
    <mergeCell ref="F8:G8"/>
    <mergeCell ref="F9:G9"/>
    <mergeCell ref="F10:G10"/>
    <mergeCell ref="F19:G19"/>
    <mergeCell ref="F23:G23"/>
    <mergeCell ref="F24:G24"/>
    <mergeCell ref="F35:G35"/>
    <mergeCell ref="H6:I6"/>
    <mergeCell ref="H8:I8"/>
    <mergeCell ref="H9:I9"/>
    <mergeCell ref="H10:I10"/>
    <mergeCell ref="H19:I19"/>
    <mergeCell ref="H23:I23"/>
    <mergeCell ref="H24:I24"/>
    <mergeCell ref="H27:I27"/>
    <mergeCell ref="H28:I28"/>
    <mergeCell ref="H35:I35"/>
    <mergeCell ref="B20:J20"/>
    <mergeCell ref="B35:E35"/>
    <mergeCell ref="F6:G6"/>
    <mergeCell ref="B19:E19"/>
    <mergeCell ref="B21:E21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損益計算書</vt:lpstr>
      <vt:lpstr>貸借対照表</vt:lpstr>
      <vt:lpstr>損益計算書!Print_Area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翔</dc:creator>
  <cp:lastModifiedBy>yano</cp:lastModifiedBy>
  <cp:lastPrinted>2014-06-09T01:18:18Z</cp:lastPrinted>
  <dcterms:created xsi:type="dcterms:W3CDTF">2014-05-21T05:27:37Z</dcterms:created>
  <dcterms:modified xsi:type="dcterms:W3CDTF">2014-08-14T00:26:59Z</dcterms:modified>
</cp:coreProperties>
</file>